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9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L32" i="1"/>
  <c r="B233" i="1" l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I233" i="1" s="1"/>
  <c r="H222" i="1"/>
  <c r="H233" i="1" s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I214" i="1" s="1"/>
  <c r="H203" i="1"/>
  <c r="H214" i="1" s="1"/>
  <c r="G203" i="1"/>
  <c r="F203" i="1"/>
  <c r="B109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J214" i="1" l="1"/>
  <c r="L119" i="1"/>
  <c r="L214" i="1"/>
  <c r="H119" i="1"/>
  <c r="I119" i="1"/>
  <c r="J119" i="1"/>
  <c r="F214" i="1"/>
  <c r="G214" i="1"/>
  <c r="G233" i="1"/>
  <c r="G119" i="1"/>
  <c r="F233" i="1"/>
  <c r="F119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43" i="1"/>
  <c r="J43" i="1"/>
  <c r="H43" i="1"/>
  <c r="G43" i="1"/>
  <c r="F43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I43" i="1" l="1"/>
  <c r="H81" i="1"/>
  <c r="I195" i="1"/>
  <c r="F62" i="1"/>
  <c r="J81" i="1"/>
  <c r="F176" i="1"/>
  <c r="J195" i="1"/>
  <c r="H195" i="1"/>
  <c r="I81" i="1"/>
  <c r="L81" i="1"/>
  <c r="G176" i="1"/>
  <c r="L195" i="1"/>
  <c r="G62" i="1"/>
  <c r="H62" i="1"/>
  <c r="H176" i="1"/>
  <c r="H24" i="1"/>
  <c r="H138" i="1"/>
  <c r="J138" i="1"/>
  <c r="I24" i="1"/>
  <c r="I138" i="1"/>
  <c r="F100" i="1"/>
  <c r="L24" i="1"/>
  <c r="G100" i="1"/>
  <c r="L138" i="1"/>
  <c r="H100" i="1"/>
  <c r="I100" i="1"/>
  <c r="F81" i="1"/>
  <c r="J100" i="1"/>
  <c r="F195" i="1"/>
  <c r="J24" i="1"/>
  <c r="G81" i="1"/>
  <c r="L100" i="1"/>
  <c r="G195" i="1"/>
  <c r="F234" i="1" l="1"/>
  <c r="H234" i="1"/>
  <c r="G234" i="1"/>
  <c r="J234" i="1"/>
  <c r="L234" i="1"/>
  <c r="I234" i="1"/>
</calcChain>
</file>

<file path=xl/sharedStrings.xml><?xml version="1.0" encoding="utf-8"?>
<sst xmlns="http://schemas.openxmlformats.org/spreadsheetml/2006/main" count="328" uniqueCount="105">
  <si>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</si>
  <si>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</si>
  <si>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</si>
  <si>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</si>
  <si>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</si>
  <si>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</si>
  <si>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</si>
  <si>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</si>
  <si>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</si>
  <si>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</si>
  <si>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</si>
  <si>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</si>
  <si>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</si>
  <si>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</si>
  <si>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</si>
  <si>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</si>
  <si>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</si>
  <si>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</si>
  <si>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</si>
  <si>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</si>
  <si>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</si>
  <si>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</si>
  <si>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</si>
  <si>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</si>
  <si>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</si>
  <si>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</si>
  <si>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</si>
  <si>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</si>
  <si>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</si>
  <si>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</si>
  <si>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</si>
  <si>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</si>
  <si>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</si>
  <si>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</si>
  <si>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</si>
  <si>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</si>
  <si>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</si>
  <si>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</si>
  <si>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</si>
  <si>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Новотроицкая СОШ</t>
  </si>
  <si>
    <t>Директор</t>
  </si>
  <si>
    <t>Шишигина Ю.В.</t>
  </si>
  <si>
    <t>Чай с сахаром</t>
  </si>
  <si>
    <t>54-2гн</t>
  </si>
  <si>
    <t>Хлеб пшеничный</t>
  </si>
  <si>
    <t>Пром.</t>
  </si>
  <si>
    <t>Мандарин</t>
  </si>
  <si>
    <t>Каша гречневая, зеленый горошек</t>
  </si>
  <si>
    <t>54-20з, 54-4г</t>
  </si>
  <si>
    <t>Плов из отварной говядины</t>
  </si>
  <si>
    <t xml:space="preserve"> 54-11м</t>
  </si>
  <si>
    <t>Кофейный напиток с молоком</t>
  </si>
  <si>
    <t>54-23гн</t>
  </si>
  <si>
    <t xml:space="preserve"> Пром.</t>
  </si>
  <si>
    <t>Свекла отварная дольками</t>
  </si>
  <si>
    <t>54-28з</t>
  </si>
  <si>
    <t>Каша жидкая молочная пшенная</t>
  </si>
  <si>
    <t>54-24к</t>
  </si>
  <si>
    <t>Какао с молоком</t>
  </si>
  <si>
    <t>54-21гн</t>
  </si>
  <si>
    <t>Хлеб пшеничный, хлеб ржаной</t>
  </si>
  <si>
    <t xml:space="preserve">Яблоко </t>
  </si>
  <si>
    <t>Хлеб пшеничный, хлеб ржаной, сыр в нарезке,  масло сливочное (порциями)</t>
  </si>
  <si>
    <t xml:space="preserve"> Пром., 54-1з, 53-19з</t>
  </si>
  <si>
    <t>Чай с яблоком и сахаром</t>
  </si>
  <si>
    <t>54-46гн</t>
  </si>
  <si>
    <t>54-7з</t>
  </si>
  <si>
    <t>Омлет натуральный</t>
  </si>
  <si>
    <t>54-1о</t>
  </si>
  <si>
    <t>Яблоко</t>
  </si>
  <si>
    <t>Пром.,  54-1з, 53-19з</t>
  </si>
  <si>
    <t>Салат из белокачанной капусты</t>
  </si>
  <si>
    <t>Макароны отварные</t>
  </si>
  <si>
    <t>Биточек из курицы, соус красный</t>
  </si>
  <si>
    <t>54-1г</t>
  </si>
  <si>
    <t xml:space="preserve"> 54-23м, 54-3соус</t>
  </si>
  <si>
    <t>Чай с лимоном  и сахаром</t>
  </si>
  <si>
    <t>54-3гн</t>
  </si>
  <si>
    <t>Картофельное пюре</t>
  </si>
  <si>
    <t>Курица тушеная с морковью</t>
  </si>
  <si>
    <t>54-11г</t>
  </si>
  <si>
    <t>54-25м</t>
  </si>
  <si>
    <t>Каша "Дружба"</t>
  </si>
  <si>
    <t>Хлеб пшеничный, хлеб ржаной, сыр в нарезке, масло сливочное (порциями)</t>
  </si>
  <si>
    <t>Рис отварной</t>
  </si>
  <si>
    <t>Рыба тушеная в томате с овощами (минтай)</t>
  </si>
  <si>
    <t>54-6г</t>
  </si>
  <si>
    <t xml:space="preserve">54-11р </t>
  </si>
  <si>
    <t>Запеканка из творога,джем из абрикосов</t>
  </si>
  <si>
    <t>54-1т, Пром.</t>
  </si>
  <si>
    <t>Хлеб пшеничный, сыр в нарезке, масло сливочное (порциями)</t>
  </si>
  <si>
    <t>Пром., 54-1з, 53-19з</t>
  </si>
  <si>
    <t>Каша гречневая рассыпчатая, свекла отварная дольками</t>
  </si>
  <si>
    <t xml:space="preserve"> 54-4г, 54-28з</t>
  </si>
  <si>
    <t xml:space="preserve">  54-31м, 54-3соус</t>
  </si>
  <si>
    <t>Оладьи из печени по-кунцевски, соус красный основной</t>
  </si>
  <si>
    <t>Котлета рыбная (минтай)</t>
  </si>
  <si>
    <t>54-3р</t>
  </si>
  <si>
    <t>Картофельное пюре, икра кабачковая</t>
  </si>
  <si>
    <t>54-11г, 54-24з</t>
  </si>
  <si>
    <t>Биточек из курицы,соус красный основной</t>
  </si>
  <si>
    <t>Чай с лимоном и сахаром</t>
  </si>
  <si>
    <t>Жаркое по-домашнему из курицы</t>
  </si>
  <si>
    <t>54-28м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</si>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</sst>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pane xSplit="4" ySplit="5" topLeftCell="E152" activePane="bottomRight" state="frozen"/>
      <selection pane="topRight" activeCell="E1" sqref="E1"/>
      <selection pane="bottomLeft" activeCell="A6" sqref="A6"/>
      <selection pane="bottomRight" activeCell="K171" sqref="K17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9.71093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39</v>
      </c>
      <c r="D1" s="63"/>
      <c r="E1" s="63"/>
      <c r="F1" s="12" t="s">
        <v>16</v>
      </c>
      <c r="G1" s="2" t="s">
        <v>17</v>
      </c>
      <c r="H1" s="64" t="s">
        <v>40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41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95</v>
      </c>
      <c r="F6" s="40">
        <v>130</v>
      </c>
      <c r="G6" s="40">
        <v>18.399999999999999</v>
      </c>
      <c r="H6" s="59">
        <v>12.1</v>
      </c>
      <c r="I6" s="40">
        <v>18.3</v>
      </c>
      <c r="J6" s="40">
        <v>255.5</v>
      </c>
      <c r="K6" s="50" t="s">
        <v>94</v>
      </c>
      <c r="L6" s="40">
        <v>46.54</v>
      </c>
    </row>
    <row r="7" spans="1:12" ht="25.5" x14ac:dyDescent="0.25">
      <c r="A7" s="23"/>
      <c r="B7" s="15"/>
      <c r="C7" s="11"/>
      <c r="D7" s="6" t="s">
        <v>29</v>
      </c>
      <c r="E7" s="41" t="s">
        <v>47</v>
      </c>
      <c r="F7" s="42">
        <v>170</v>
      </c>
      <c r="G7" s="42">
        <v>8.8000000000000007</v>
      </c>
      <c r="H7" s="42">
        <v>6.3</v>
      </c>
      <c r="I7" s="42">
        <v>37.1</v>
      </c>
      <c r="J7" s="42">
        <v>241.1</v>
      </c>
      <c r="K7" s="51" t="s">
        <v>48</v>
      </c>
      <c r="L7" s="58">
        <v>13.5</v>
      </c>
    </row>
    <row r="8" spans="1:12" ht="15" x14ac:dyDescent="0.25">
      <c r="A8" s="23"/>
      <c r="B8" s="15"/>
      <c r="C8" s="11"/>
      <c r="D8" s="7" t="s">
        <v>22</v>
      </c>
      <c r="E8" s="41" t="s">
        <v>42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51" t="s">
        <v>43</v>
      </c>
      <c r="L8" s="42">
        <v>2.5</v>
      </c>
    </row>
    <row r="9" spans="1:12" ht="15" x14ac:dyDescent="0.25">
      <c r="A9" s="23"/>
      <c r="B9" s="15"/>
      <c r="C9" s="11"/>
      <c r="D9" s="7" t="s">
        <v>23</v>
      </c>
      <c r="E9" s="41" t="s">
        <v>44</v>
      </c>
      <c r="F9" s="42">
        <v>60</v>
      </c>
      <c r="G9" s="42">
        <v>4.5999999999999996</v>
      </c>
      <c r="H9" s="42">
        <v>0.5</v>
      </c>
      <c r="I9" s="42">
        <v>29.5</v>
      </c>
      <c r="J9" s="42">
        <v>140.6</v>
      </c>
      <c r="K9" s="51" t="s">
        <v>45</v>
      </c>
      <c r="L9" s="42">
        <v>3.46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51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32</v>
      </c>
      <c r="H13" s="19">
        <f t="shared" si="0"/>
        <v>18.899999999999999</v>
      </c>
      <c r="I13" s="19">
        <f t="shared" si="0"/>
        <v>91.300000000000011</v>
      </c>
      <c r="J13" s="19">
        <f t="shared" si="0"/>
        <v>664</v>
      </c>
      <c r="K13" s="25"/>
      <c r="L13" s="19">
        <f t="shared" ref="L13" si="1">SUM(L6:L12)</f>
        <v>66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560</v>
      </c>
      <c r="G24" s="32">
        <f t="shared" ref="G24:J24" si="4">G13+G23</f>
        <v>32</v>
      </c>
      <c r="H24" s="32">
        <f t="shared" si="4"/>
        <v>18.899999999999999</v>
      </c>
      <c r="I24" s="32">
        <f t="shared" si="4"/>
        <v>91.300000000000011</v>
      </c>
      <c r="J24" s="32">
        <f t="shared" si="4"/>
        <v>664</v>
      </c>
      <c r="K24" s="32"/>
      <c r="L24" s="32">
        <f t="shared" ref="L24" si="5">L13+L23</f>
        <v>66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2" t="s">
        <v>49</v>
      </c>
      <c r="F25" s="53">
        <v>180</v>
      </c>
      <c r="G25" s="53">
        <v>13.8</v>
      </c>
      <c r="H25" s="53">
        <v>13.3</v>
      </c>
      <c r="I25" s="53">
        <v>34.700000000000003</v>
      </c>
      <c r="J25" s="53">
        <v>313.39999999999998</v>
      </c>
      <c r="K25" s="50" t="s">
        <v>50</v>
      </c>
      <c r="L25" s="53">
        <v>50.04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4" t="s">
        <v>51</v>
      </c>
      <c r="F27" s="55">
        <v>200</v>
      </c>
      <c r="G27" s="55">
        <v>3.9</v>
      </c>
      <c r="H27" s="55">
        <v>2.9</v>
      </c>
      <c r="I27" s="55">
        <v>11.2</v>
      </c>
      <c r="J27" s="55">
        <v>86</v>
      </c>
      <c r="K27" s="51" t="s">
        <v>52</v>
      </c>
      <c r="L27" s="55">
        <v>10.5</v>
      </c>
    </row>
    <row r="28" spans="1:12" ht="15" x14ac:dyDescent="0.25">
      <c r="A28" s="14"/>
      <c r="B28" s="15"/>
      <c r="C28" s="11"/>
      <c r="D28" s="7" t="s">
        <v>23</v>
      </c>
      <c r="E28" s="54" t="s">
        <v>44</v>
      </c>
      <c r="F28" s="55">
        <v>60</v>
      </c>
      <c r="G28" s="55">
        <v>4.5999999999999996</v>
      </c>
      <c r="H28" s="55">
        <v>0.5</v>
      </c>
      <c r="I28" s="55">
        <v>29.5</v>
      </c>
      <c r="J28" s="55">
        <v>140.6</v>
      </c>
      <c r="K28" s="51" t="s">
        <v>53</v>
      </c>
      <c r="L28" s="55">
        <v>3.46</v>
      </c>
    </row>
    <row r="29" spans="1:12" ht="15" x14ac:dyDescent="0.25">
      <c r="A29" s="14"/>
      <c r="B29" s="15"/>
      <c r="C29" s="11"/>
      <c r="D29" s="7" t="s">
        <v>24</v>
      </c>
      <c r="E29" s="54" t="s">
        <v>46</v>
      </c>
      <c r="F29" s="55">
        <v>100</v>
      </c>
      <c r="G29" s="55">
        <v>0.8</v>
      </c>
      <c r="H29" s="55">
        <v>0.2</v>
      </c>
      <c r="I29" s="55">
        <v>7.5</v>
      </c>
      <c r="J29" s="55">
        <v>35</v>
      </c>
      <c r="K29" s="51" t="s">
        <v>45</v>
      </c>
      <c r="L29" s="55">
        <v>29</v>
      </c>
    </row>
    <row r="30" spans="1:12" ht="15" x14ac:dyDescent="0.25">
      <c r="A30" s="14"/>
      <c r="B30" s="15"/>
      <c r="C30" s="11"/>
      <c r="D30" s="6" t="s">
        <v>26</v>
      </c>
      <c r="E30" s="56" t="s">
        <v>54</v>
      </c>
      <c r="F30" s="57">
        <v>60</v>
      </c>
      <c r="G30" s="55">
        <v>0.9</v>
      </c>
      <c r="H30" s="55">
        <v>0.1</v>
      </c>
      <c r="I30" s="55">
        <v>5.2</v>
      </c>
      <c r="J30" s="55">
        <v>25.2</v>
      </c>
      <c r="K30" s="51" t="s">
        <v>55</v>
      </c>
      <c r="L30" s="55">
        <v>4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23.999999999999996</v>
      </c>
      <c r="H32" s="19">
        <f t="shared" ref="H32" si="7">SUM(H25:H31)</f>
        <v>17</v>
      </c>
      <c r="I32" s="19">
        <f t="shared" ref="I32" si="8">SUM(I25:I31)</f>
        <v>88.100000000000009</v>
      </c>
      <c r="J32" s="19">
        <f t="shared" ref="J32:L32" si="9">SUM(J25:J31)</f>
        <v>600.20000000000005</v>
      </c>
      <c r="K32" s="25"/>
      <c r="L32" s="19">
        <f t="shared" si="9"/>
        <v>97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600</v>
      </c>
      <c r="G43" s="32">
        <f t="shared" ref="G43" si="14">G32+G42</f>
        <v>23.999999999999996</v>
      </c>
      <c r="H43" s="32">
        <f t="shared" ref="H43" si="15">H32+H42</f>
        <v>17</v>
      </c>
      <c r="I43" s="32">
        <f t="shared" ref="I43" si="16">I32+I42</f>
        <v>88.100000000000009</v>
      </c>
      <c r="J43" s="32">
        <f t="shared" ref="J43:L43" si="17">J32+J42</f>
        <v>600.20000000000005</v>
      </c>
      <c r="K43" s="32"/>
      <c r="L43" s="32">
        <f t="shared" si="17"/>
        <v>97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56</v>
      </c>
      <c r="F44" s="53">
        <v>150</v>
      </c>
      <c r="G44" s="53">
        <v>6.2</v>
      </c>
      <c r="H44" s="53">
        <v>7.6</v>
      </c>
      <c r="I44" s="53">
        <v>28.2</v>
      </c>
      <c r="J44" s="53">
        <v>206.2</v>
      </c>
      <c r="K44" s="50" t="s">
        <v>57</v>
      </c>
      <c r="L44" s="53">
        <v>18.489999999999998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4" t="s">
        <v>58</v>
      </c>
      <c r="F46" s="55">
        <v>200</v>
      </c>
      <c r="G46" s="55">
        <v>4.7</v>
      </c>
      <c r="H46" s="55">
        <v>3.5</v>
      </c>
      <c r="I46" s="55">
        <v>12.5</v>
      </c>
      <c r="J46" s="55">
        <v>100.4</v>
      </c>
      <c r="K46" s="51" t="s">
        <v>59</v>
      </c>
      <c r="L46" s="55">
        <v>10.5</v>
      </c>
    </row>
    <row r="47" spans="1:12" ht="25.5" x14ac:dyDescent="0.25">
      <c r="A47" s="23"/>
      <c r="B47" s="15"/>
      <c r="C47" s="11"/>
      <c r="D47" s="7" t="s">
        <v>23</v>
      </c>
      <c r="E47" s="54" t="s">
        <v>62</v>
      </c>
      <c r="F47" s="55">
        <v>95</v>
      </c>
      <c r="G47" s="55">
        <v>8.6</v>
      </c>
      <c r="H47" s="55">
        <v>12.4</v>
      </c>
      <c r="I47" s="55">
        <v>29.8</v>
      </c>
      <c r="J47" s="55">
        <v>264.8</v>
      </c>
      <c r="K47" s="51" t="s">
        <v>63</v>
      </c>
      <c r="L47" s="55">
        <v>24.01</v>
      </c>
    </row>
    <row r="48" spans="1:12" ht="15" x14ac:dyDescent="0.25">
      <c r="A48" s="23"/>
      <c r="B48" s="15"/>
      <c r="C48" s="11"/>
      <c r="D48" s="7" t="s">
        <v>24</v>
      </c>
      <c r="E48" s="54" t="s">
        <v>61</v>
      </c>
      <c r="F48" s="55">
        <v>100</v>
      </c>
      <c r="G48" s="55">
        <v>0.4</v>
      </c>
      <c r="H48" s="55">
        <v>0.4</v>
      </c>
      <c r="I48" s="55">
        <v>9.8000000000000007</v>
      </c>
      <c r="J48" s="55">
        <v>44.4</v>
      </c>
      <c r="K48" s="51" t="s">
        <v>45</v>
      </c>
      <c r="L48" s="55">
        <v>18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545</v>
      </c>
      <c r="G51" s="19">
        <f t="shared" ref="G51" si="18">SUM(G44:G50)</f>
        <v>19.899999999999999</v>
      </c>
      <c r="H51" s="19">
        <f t="shared" ref="H51" si="19">SUM(H44:H50)</f>
        <v>23.9</v>
      </c>
      <c r="I51" s="19">
        <f t="shared" ref="I51" si="20">SUM(I44:I50)</f>
        <v>80.3</v>
      </c>
      <c r="J51" s="19">
        <f t="shared" ref="J51:L51" si="21">SUM(J44:J50)</f>
        <v>615.80000000000007</v>
      </c>
      <c r="K51" s="25"/>
      <c r="L51" s="19">
        <f t="shared" si="21"/>
        <v>71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545</v>
      </c>
      <c r="G62" s="32">
        <f t="shared" ref="G62" si="26">G51+G61</f>
        <v>19.899999999999999</v>
      </c>
      <c r="H62" s="32">
        <f t="shared" ref="H62" si="27">H51+H61</f>
        <v>23.9</v>
      </c>
      <c r="I62" s="32">
        <f t="shared" ref="I62" si="28">I51+I61</f>
        <v>80.3</v>
      </c>
      <c r="J62" s="32">
        <f t="shared" ref="J62:L62" si="29">J51+J61</f>
        <v>615.80000000000007</v>
      </c>
      <c r="K62" s="32"/>
      <c r="L62" s="32">
        <f t="shared" si="29"/>
        <v>71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2" t="s">
        <v>96</v>
      </c>
      <c r="F63" s="53">
        <v>120</v>
      </c>
      <c r="G63" s="53">
        <v>16.899999999999999</v>
      </c>
      <c r="H63" s="53">
        <v>3.2</v>
      </c>
      <c r="I63" s="53">
        <v>10.3</v>
      </c>
      <c r="J63" s="53">
        <v>137.19999999999999</v>
      </c>
      <c r="K63" s="50" t="s">
        <v>97</v>
      </c>
      <c r="L63" s="53">
        <v>35.799999999999997</v>
      </c>
    </row>
    <row r="64" spans="1:12" ht="25.5" x14ac:dyDescent="0.25">
      <c r="A64" s="23"/>
      <c r="B64" s="15"/>
      <c r="C64" s="11"/>
      <c r="D64" s="6" t="s">
        <v>29</v>
      </c>
      <c r="E64" s="54" t="s">
        <v>98</v>
      </c>
      <c r="F64" s="55">
        <v>210</v>
      </c>
      <c r="G64" s="55">
        <v>4</v>
      </c>
      <c r="H64" s="55">
        <v>8.1</v>
      </c>
      <c r="I64" s="55">
        <v>24.2</v>
      </c>
      <c r="J64" s="55">
        <v>186.2</v>
      </c>
      <c r="K64" s="51" t="s">
        <v>99</v>
      </c>
      <c r="L64" s="55">
        <v>27</v>
      </c>
    </row>
    <row r="65" spans="1:12" ht="15" x14ac:dyDescent="0.25">
      <c r="A65" s="23"/>
      <c r="B65" s="15"/>
      <c r="C65" s="11"/>
      <c r="D65" s="7" t="s">
        <v>22</v>
      </c>
      <c r="E65" s="54" t="s">
        <v>64</v>
      </c>
      <c r="F65" s="55">
        <v>200</v>
      </c>
      <c r="G65" s="55">
        <v>0.2</v>
      </c>
      <c r="H65" s="55">
        <v>0.1</v>
      </c>
      <c r="I65" s="55">
        <v>7.5</v>
      </c>
      <c r="J65" s="55">
        <v>31.7</v>
      </c>
      <c r="K65" s="51" t="s">
        <v>65</v>
      </c>
      <c r="L65" s="55">
        <v>8.6</v>
      </c>
    </row>
    <row r="66" spans="1:12" ht="15" x14ac:dyDescent="0.25">
      <c r="A66" s="23"/>
      <c r="B66" s="15"/>
      <c r="C66" s="11"/>
      <c r="D66" s="7" t="s">
        <v>23</v>
      </c>
      <c r="E66" s="54" t="s">
        <v>60</v>
      </c>
      <c r="F66" s="55">
        <v>60</v>
      </c>
      <c r="G66" s="55">
        <v>4.3</v>
      </c>
      <c r="H66" s="55">
        <v>0.6</v>
      </c>
      <c r="I66" s="55">
        <v>24.8</v>
      </c>
      <c r="J66" s="55">
        <v>121.5</v>
      </c>
      <c r="K66" s="51" t="s">
        <v>45</v>
      </c>
      <c r="L66" s="55">
        <v>4.5999999999999996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25.4</v>
      </c>
      <c r="H70" s="19">
        <f t="shared" ref="H70" si="31">SUM(H63:H69)</f>
        <v>12</v>
      </c>
      <c r="I70" s="19">
        <f t="shared" ref="I70" si="32">SUM(I63:I69)</f>
        <v>66.8</v>
      </c>
      <c r="J70" s="19">
        <f t="shared" ref="J70:L70" si="33">SUM(J63:J69)</f>
        <v>476.59999999999997</v>
      </c>
      <c r="K70" s="25"/>
      <c r="L70" s="19">
        <f t="shared" si="33"/>
        <v>75.999999999999986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590</v>
      </c>
      <c r="G81" s="32">
        <f t="shared" ref="G81" si="38">G70+G80</f>
        <v>25.4</v>
      </c>
      <c r="H81" s="32">
        <f t="shared" ref="H81" si="39">H70+H80</f>
        <v>12</v>
      </c>
      <c r="I81" s="32">
        <f t="shared" ref="I81" si="40">I70+I80</f>
        <v>66.8</v>
      </c>
      <c r="J81" s="32">
        <f t="shared" ref="J81:L81" si="41">J70+J80</f>
        <v>476.59999999999997</v>
      </c>
      <c r="K81" s="32"/>
      <c r="L81" s="32">
        <f t="shared" si="41"/>
        <v>75.999999999999986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52" t="s">
        <v>73</v>
      </c>
      <c r="F82" s="53">
        <v>105</v>
      </c>
      <c r="G82" s="53">
        <v>15.3</v>
      </c>
      <c r="H82" s="53">
        <v>3.9</v>
      </c>
      <c r="I82" s="53">
        <v>12.7</v>
      </c>
      <c r="J82" s="53">
        <v>147.69999999999999</v>
      </c>
      <c r="K82" s="50" t="s">
        <v>75</v>
      </c>
      <c r="L82" s="53">
        <v>44.24</v>
      </c>
    </row>
    <row r="83" spans="1:12" ht="15" x14ac:dyDescent="0.25">
      <c r="A83" s="23"/>
      <c r="B83" s="15"/>
      <c r="C83" s="11"/>
      <c r="D83" s="6" t="s">
        <v>29</v>
      </c>
      <c r="E83" s="41" t="s">
        <v>72</v>
      </c>
      <c r="F83" s="42">
        <v>150</v>
      </c>
      <c r="G83" s="42">
        <v>5.3</v>
      </c>
      <c r="H83" s="42">
        <v>4.9000000000000004</v>
      </c>
      <c r="I83" s="42">
        <v>32.799999999999997</v>
      </c>
      <c r="J83" s="42">
        <v>196.8</v>
      </c>
      <c r="K83" s="43" t="s">
        <v>74</v>
      </c>
      <c r="L83" s="42">
        <v>16</v>
      </c>
    </row>
    <row r="84" spans="1:12" ht="15" x14ac:dyDescent="0.25">
      <c r="A84" s="23"/>
      <c r="B84" s="15"/>
      <c r="C84" s="11"/>
      <c r="D84" s="7" t="s">
        <v>22</v>
      </c>
      <c r="E84" s="54" t="s">
        <v>64</v>
      </c>
      <c r="F84" s="55">
        <v>200</v>
      </c>
      <c r="G84" s="55">
        <v>0.2</v>
      </c>
      <c r="H84" s="55">
        <v>0.1</v>
      </c>
      <c r="I84" s="55">
        <v>7.5</v>
      </c>
      <c r="J84" s="55">
        <v>31.7</v>
      </c>
      <c r="K84" s="51" t="s">
        <v>65</v>
      </c>
      <c r="L84" s="55">
        <v>8.6</v>
      </c>
    </row>
    <row r="85" spans="1:12" ht="15" x14ac:dyDescent="0.25">
      <c r="A85" s="23"/>
      <c r="B85" s="15"/>
      <c r="C85" s="11"/>
      <c r="D85" s="7" t="s">
        <v>23</v>
      </c>
      <c r="E85" s="54" t="s">
        <v>44</v>
      </c>
      <c r="F85" s="55">
        <v>60</v>
      </c>
      <c r="G85" s="55">
        <v>4.5999999999999996</v>
      </c>
      <c r="H85" s="55">
        <v>0.5</v>
      </c>
      <c r="I85" s="55">
        <v>29.5</v>
      </c>
      <c r="J85" s="55">
        <v>140.6</v>
      </c>
      <c r="K85" s="51" t="s">
        <v>45</v>
      </c>
      <c r="L85" s="55">
        <v>3.16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 t="s">
        <v>26</v>
      </c>
      <c r="E87" s="54" t="s">
        <v>71</v>
      </c>
      <c r="F87" s="55">
        <v>60</v>
      </c>
      <c r="G87" s="55">
        <v>1.5</v>
      </c>
      <c r="H87" s="55">
        <v>6.1</v>
      </c>
      <c r="I87" s="55">
        <v>6.2</v>
      </c>
      <c r="J87" s="55">
        <v>85.8</v>
      </c>
      <c r="K87" s="51" t="s">
        <v>66</v>
      </c>
      <c r="L87" s="55">
        <v>5</v>
      </c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575</v>
      </c>
      <c r="G89" s="19">
        <f t="shared" ref="G89" si="42">SUM(G82:G88)</f>
        <v>26.9</v>
      </c>
      <c r="H89" s="19">
        <f t="shared" ref="H89" si="43">SUM(H82:H88)</f>
        <v>15.5</v>
      </c>
      <c r="I89" s="19">
        <f t="shared" ref="I89" si="44">SUM(I82:I88)</f>
        <v>88.7</v>
      </c>
      <c r="J89" s="19">
        <f t="shared" ref="J89:L89" si="45">SUM(J82:J88)</f>
        <v>602.59999999999991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575</v>
      </c>
      <c r="G100" s="32">
        <f t="shared" ref="G100" si="50">G89+G99</f>
        <v>26.9</v>
      </c>
      <c r="H100" s="32">
        <f t="shared" ref="H100" si="51">H89+H99</f>
        <v>15.5</v>
      </c>
      <c r="I100" s="32">
        <f t="shared" ref="I100" si="52">I89+I99</f>
        <v>88.7</v>
      </c>
      <c r="J100" s="32">
        <f t="shared" ref="J100:L100" si="53">J89+J99</f>
        <v>602.59999999999991</v>
      </c>
      <c r="K100" s="32"/>
      <c r="L100" s="32">
        <f t="shared" si="53"/>
        <v>77</v>
      </c>
    </row>
    <row r="101" spans="1:12" ht="15" x14ac:dyDescent="0.25">
      <c r="A101" s="20">
        <v>1</v>
      </c>
      <c r="B101" s="21">
        <v>6</v>
      </c>
      <c r="C101" s="22" t="s">
        <v>20</v>
      </c>
      <c r="D101" s="5" t="s">
        <v>21</v>
      </c>
      <c r="E101" s="52" t="s">
        <v>67</v>
      </c>
      <c r="F101" s="53">
        <v>150</v>
      </c>
      <c r="G101" s="53">
        <v>12.7</v>
      </c>
      <c r="H101" s="53">
        <v>18</v>
      </c>
      <c r="I101" s="53">
        <v>3.2</v>
      </c>
      <c r="J101" s="53">
        <v>225.5</v>
      </c>
      <c r="K101" s="50" t="s">
        <v>68</v>
      </c>
      <c r="L101" s="53">
        <v>18.989999999999998</v>
      </c>
    </row>
    <row r="102" spans="1:12" ht="15" x14ac:dyDescent="0.25">
      <c r="A102" s="23"/>
      <c r="B102" s="15"/>
      <c r="C102" s="11"/>
      <c r="D102" s="6"/>
      <c r="E102" s="54"/>
      <c r="F102" s="55"/>
      <c r="G102" s="55"/>
      <c r="H102" s="55"/>
      <c r="I102" s="55"/>
      <c r="J102" s="55"/>
      <c r="K102" s="51"/>
      <c r="L102" s="55"/>
    </row>
    <row r="103" spans="1:12" ht="15" x14ac:dyDescent="0.25">
      <c r="A103" s="23"/>
      <c r="B103" s="15"/>
      <c r="C103" s="11"/>
      <c r="D103" s="7" t="s">
        <v>22</v>
      </c>
      <c r="E103" s="54" t="s">
        <v>58</v>
      </c>
      <c r="F103" s="55">
        <v>200</v>
      </c>
      <c r="G103" s="55">
        <v>4.7</v>
      </c>
      <c r="H103" s="55">
        <v>3.5</v>
      </c>
      <c r="I103" s="55">
        <v>12.5</v>
      </c>
      <c r="J103" s="55">
        <v>100.4</v>
      </c>
      <c r="K103" s="51" t="s">
        <v>59</v>
      </c>
      <c r="L103" s="55">
        <v>10.5</v>
      </c>
    </row>
    <row r="104" spans="1:12" ht="25.5" x14ac:dyDescent="0.25">
      <c r="A104" s="23"/>
      <c r="B104" s="15"/>
      <c r="C104" s="11"/>
      <c r="D104" s="7" t="s">
        <v>23</v>
      </c>
      <c r="E104" s="54" t="s">
        <v>62</v>
      </c>
      <c r="F104" s="55">
        <v>95</v>
      </c>
      <c r="G104" s="55">
        <v>8.6</v>
      </c>
      <c r="H104" s="55">
        <v>12.4</v>
      </c>
      <c r="I104" s="55">
        <v>29.8</v>
      </c>
      <c r="J104" s="55">
        <v>264.8</v>
      </c>
      <c r="K104" s="51" t="s">
        <v>70</v>
      </c>
      <c r="L104" s="55">
        <v>22.51</v>
      </c>
    </row>
    <row r="105" spans="1:12" ht="15" x14ac:dyDescent="0.25">
      <c r="A105" s="23"/>
      <c r="B105" s="15"/>
      <c r="C105" s="11"/>
      <c r="D105" s="7" t="s">
        <v>24</v>
      </c>
      <c r="E105" s="54" t="s">
        <v>69</v>
      </c>
      <c r="F105" s="55">
        <v>100</v>
      </c>
      <c r="G105" s="55">
        <v>0.4</v>
      </c>
      <c r="H105" s="55">
        <v>0.4</v>
      </c>
      <c r="I105" s="55">
        <v>9.8000000000000007</v>
      </c>
      <c r="J105" s="55">
        <v>44.4</v>
      </c>
      <c r="K105" s="51" t="s">
        <v>45</v>
      </c>
      <c r="L105" s="55">
        <v>15</v>
      </c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26.4</v>
      </c>
      <c r="H108" s="19">
        <f t="shared" si="54"/>
        <v>34.299999999999997</v>
      </c>
      <c r="I108" s="19">
        <f t="shared" si="54"/>
        <v>55.3</v>
      </c>
      <c r="J108" s="19">
        <f t="shared" si="54"/>
        <v>635.1</v>
      </c>
      <c r="K108" s="25"/>
      <c r="L108" s="19">
        <f t="shared" ref="L108" si="55">SUM(L101:L107)</f>
        <v>67</v>
      </c>
    </row>
    <row r="109" spans="1:12" ht="15" x14ac:dyDescent="0.25">
      <c r="A109" s="26">
        <f>A101</f>
        <v>1</v>
      </c>
      <c r="B109" s="13">
        <f>B101</f>
        <v>6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customHeight="1" x14ac:dyDescent="0.2">
      <c r="A119" s="29">
        <f>A101</f>
        <v>1</v>
      </c>
      <c r="B119" s="30">
        <f>B101</f>
        <v>6</v>
      </c>
      <c r="C119" s="60" t="s">
        <v>4</v>
      </c>
      <c r="D119" s="61"/>
      <c r="E119" s="31"/>
      <c r="F119" s="32">
        <f>F108+F118</f>
        <v>545</v>
      </c>
      <c r="G119" s="32">
        <f t="shared" ref="G119:J119" si="58">G108+G118</f>
        <v>26.4</v>
      </c>
      <c r="H119" s="32">
        <f t="shared" si="58"/>
        <v>34.299999999999997</v>
      </c>
      <c r="I119" s="32">
        <f t="shared" si="58"/>
        <v>55.3</v>
      </c>
      <c r="J119" s="32">
        <f t="shared" si="58"/>
        <v>635.1</v>
      </c>
      <c r="K119" s="32"/>
      <c r="L119" s="32">
        <f t="shared" ref="L119" si="59">L108+L118</f>
        <v>67</v>
      </c>
    </row>
    <row r="120" spans="1:12" ht="25.5" x14ac:dyDescent="0.25">
      <c r="A120" s="14">
        <v>2</v>
      </c>
      <c r="B120" s="15">
        <v>1</v>
      </c>
      <c r="C120" s="22" t="s">
        <v>20</v>
      </c>
      <c r="D120" s="5" t="s">
        <v>21</v>
      </c>
      <c r="E120" s="39" t="s">
        <v>100</v>
      </c>
      <c r="F120" s="40">
        <v>130</v>
      </c>
      <c r="G120" s="40">
        <v>20.100000000000001</v>
      </c>
      <c r="H120" s="40">
        <v>5</v>
      </c>
      <c r="I120" s="40">
        <v>16.100000000000001</v>
      </c>
      <c r="J120" s="40">
        <v>189.8</v>
      </c>
      <c r="K120" s="50" t="s">
        <v>75</v>
      </c>
      <c r="L120" s="40">
        <v>50.94</v>
      </c>
    </row>
    <row r="121" spans="1:12" ht="25.5" x14ac:dyDescent="0.25">
      <c r="A121" s="14"/>
      <c r="B121" s="15"/>
      <c r="C121" s="11"/>
      <c r="D121" s="6" t="s">
        <v>29</v>
      </c>
      <c r="E121" s="41" t="s">
        <v>92</v>
      </c>
      <c r="F121" s="42">
        <v>210</v>
      </c>
      <c r="G121" s="42">
        <v>9.1</v>
      </c>
      <c r="H121" s="42">
        <v>6.4</v>
      </c>
      <c r="I121" s="42">
        <v>41.1</v>
      </c>
      <c r="J121" s="42">
        <v>258.89999999999998</v>
      </c>
      <c r="K121" s="51" t="s">
        <v>93</v>
      </c>
      <c r="L121" s="42">
        <v>12.2</v>
      </c>
    </row>
    <row r="122" spans="1:12" ht="15" x14ac:dyDescent="0.25">
      <c r="A122" s="14"/>
      <c r="B122" s="15"/>
      <c r="C122" s="11"/>
      <c r="D122" s="7" t="s">
        <v>22</v>
      </c>
      <c r="E122" s="41" t="s">
        <v>101</v>
      </c>
      <c r="F122" s="42">
        <v>200</v>
      </c>
      <c r="G122" s="42">
        <v>0.2</v>
      </c>
      <c r="H122" s="42">
        <v>0.1</v>
      </c>
      <c r="I122" s="42">
        <v>6.6</v>
      </c>
      <c r="J122" s="42">
        <v>27.9</v>
      </c>
      <c r="K122" s="51" t="s">
        <v>77</v>
      </c>
      <c r="L122" s="42">
        <v>4.5</v>
      </c>
    </row>
    <row r="123" spans="1:12" ht="15" x14ac:dyDescent="0.25">
      <c r="A123" s="14"/>
      <c r="B123" s="15"/>
      <c r="C123" s="11"/>
      <c r="D123" s="7" t="s">
        <v>23</v>
      </c>
      <c r="E123" s="41" t="s">
        <v>44</v>
      </c>
      <c r="F123" s="42">
        <v>60</v>
      </c>
      <c r="G123" s="42">
        <v>4.5999999999999996</v>
      </c>
      <c r="H123" s="42">
        <v>0.5</v>
      </c>
      <c r="I123" s="42">
        <v>29.5</v>
      </c>
      <c r="J123" s="42">
        <v>140.6</v>
      </c>
      <c r="K123" s="51" t="s">
        <v>45</v>
      </c>
      <c r="L123" s="42">
        <v>3.36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51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0">SUM(G120:G126)</f>
        <v>34</v>
      </c>
      <c r="H127" s="19">
        <f t="shared" si="60"/>
        <v>12</v>
      </c>
      <c r="I127" s="19">
        <f t="shared" si="60"/>
        <v>93.300000000000011</v>
      </c>
      <c r="J127" s="19">
        <f t="shared" si="60"/>
        <v>617.19999999999993</v>
      </c>
      <c r="K127" s="25"/>
      <c r="L127" s="19">
        <f t="shared" ref="L127" si="61">SUM(L120:L126)</f>
        <v>71</v>
      </c>
    </row>
    <row r="128" spans="1:12" ht="15" x14ac:dyDescent="0.25">
      <c r="A128" s="13">
        <f>A120</f>
        <v>2</v>
      </c>
      <c r="B128" s="13">
        <f>B120</f>
        <v>1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5" x14ac:dyDescent="0.2">
      <c r="A138" s="33">
        <f>A120</f>
        <v>2</v>
      </c>
      <c r="B138" s="33">
        <f>B120</f>
        <v>1</v>
      </c>
      <c r="C138" s="60" t="s">
        <v>4</v>
      </c>
      <c r="D138" s="61"/>
      <c r="E138" s="31"/>
      <c r="F138" s="32">
        <f>F127+F137</f>
        <v>600</v>
      </c>
      <c r="G138" s="32">
        <f t="shared" ref="G138" si="64">G127+G137</f>
        <v>34</v>
      </c>
      <c r="H138" s="32">
        <f t="shared" ref="H138" si="65">H127+H137</f>
        <v>12</v>
      </c>
      <c r="I138" s="32">
        <f t="shared" ref="I138" si="66">I127+I137</f>
        <v>93.300000000000011</v>
      </c>
      <c r="J138" s="32">
        <f t="shared" ref="J138:L138" si="67">J127+J137</f>
        <v>617.19999999999993</v>
      </c>
      <c r="K138" s="32"/>
      <c r="L138" s="32">
        <f t="shared" si="67"/>
        <v>71</v>
      </c>
    </row>
    <row r="139" spans="1:12" ht="15" x14ac:dyDescent="0.25">
      <c r="A139" s="20">
        <v>2</v>
      </c>
      <c r="B139" s="21">
        <v>2</v>
      </c>
      <c r="C139" s="22" t="s">
        <v>20</v>
      </c>
      <c r="D139" s="5" t="s">
        <v>21</v>
      </c>
      <c r="E139" s="39" t="s">
        <v>79</v>
      </c>
      <c r="F139" s="40">
        <v>120</v>
      </c>
      <c r="G139" s="40">
        <v>16.899999999999999</v>
      </c>
      <c r="H139" s="40">
        <v>6.9</v>
      </c>
      <c r="I139" s="40">
        <v>5.3</v>
      </c>
      <c r="J139" s="40">
        <v>151.6</v>
      </c>
      <c r="K139" s="50" t="s">
        <v>81</v>
      </c>
      <c r="L139" s="40">
        <v>47.4</v>
      </c>
    </row>
    <row r="140" spans="1:12" ht="15" x14ac:dyDescent="0.25">
      <c r="A140" s="23"/>
      <c r="B140" s="15"/>
      <c r="C140" s="11"/>
      <c r="D140" s="6" t="s">
        <v>29</v>
      </c>
      <c r="E140" s="41" t="s">
        <v>78</v>
      </c>
      <c r="F140" s="42">
        <v>170</v>
      </c>
      <c r="G140" s="42">
        <v>3.5</v>
      </c>
      <c r="H140" s="42">
        <v>6</v>
      </c>
      <c r="I140" s="42">
        <v>22.5</v>
      </c>
      <c r="J140" s="42">
        <v>157.9</v>
      </c>
      <c r="K140" s="43" t="s">
        <v>80</v>
      </c>
      <c r="L140" s="42">
        <v>20</v>
      </c>
    </row>
    <row r="141" spans="1:12" ht="15" x14ac:dyDescent="0.25">
      <c r="A141" s="23"/>
      <c r="B141" s="15"/>
      <c r="C141" s="11"/>
      <c r="D141" s="7" t="s">
        <v>22</v>
      </c>
      <c r="E141" s="41" t="s">
        <v>76</v>
      </c>
      <c r="F141" s="42">
        <v>200</v>
      </c>
      <c r="G141" s="42">
        <v>0.2</v>
      </c>
      <c r="H141" s="42">
        <v>0.1</v>
      </c>
      <c r="I141" s="42">
        <v>6.6</v>
      </c>
      <c r="J141" s="42">
        <v>27.9</v>
      </c>
      <c r="K141" s="51" t="s">
        <v>77</v>
      </c>
      <c r="L141" s="42">
        <v>4.5</v>
      </c>
    </row>
    <row r="142" spans="1:12" ht="15.75" customHeight="1" x14ac:dyDescent="0.25">
      <c r="A142" s="23"/>
      <c r="B142" s="15"/>
      <c r="C142" s="11"/>
      <c r="D142" s="7" t="s">
        <v>23</v>
      </c>
      <c r="E142" s="41" t="s">
        <v>60</v>
      </c>
      <c r="F142" s="42">
        <v>70</v>
      </c>
      <c r="G142" s="42">
        <v>5</v>
      </c>
      <c r="H142" s="42">
        <v>0.7</v>
      </c>
      <c r="I142" s="42">
        <v>29.7</v>
      </c>
      <c r="J142" s="42">
        <v>145</v>
      </c>
      <c r="K142" s="51" t="s">
        <v>45</v>
      </c>
      <c r="L142" s="42">
        <v>5.0999999999999996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8">SUM(G139:G145)</f>
        <v>25.599999999999998</v>
      </c>
      <c r="H146" s="19">
        <f t="shared" si="68"/>
        <v>13.7</v>
      </c>
      <c r="I146" s="19">
        <f t="shared" si="68"/>
        <v>64.099999999999994</v>
      </c>
      <c r="J146" s="19">
        <f t="shared" si="68"/>
        <v>482.4</v>
      </c>
      <c r="K146" s="25"/>
      <c r="L146" s="19">
        <f t="shared" ref="L146" si="69">SUM(L139:L145)</f>
        <v>77</v>
      </c>
    </row>
    <row r="147" spans="1:12" ht="15" x14ac:dyDescent="0.25">
      <c r="A147" s="26">
        <f>A139</f>
        <v>2</v>
      </c>
      <c r="B147" s="13">
        <f>B139</f>
        <v>2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2</v>
      </c>
      <c r="C157" s="60" t="s">
        <v>4</v>
      </c>
      <c r="D157" s="61"/>
      <c r="E157" s="31"/>
      <c r="F157" s="32">
        <f>F146+F156</f>
        <v>560</v>
      </c>
      <c r="G157" s="32">
        <f t="shared" ref="G157" si="72">G146+G156</f>
        <v>25.599999999999998</v>
      </c>
      <c r="H157" s="32">
        <f t="shared" ref="H157" si="73">H146+H156</f>
        <v>13.7</v>
      </c>
      <c r="I157" s="32">
        <f t="shared" ref="I157" si="74">I146+I156</f>
        <v>64.099999999999994</v>
      </c>
      <c r="J157" s="32">
        <f t="shared" ref="J157:L157" si="75">J146+J156</f>
        <v>482.4</v>
      </c>
      <c r="K157" s="32"/>
      <c r="L157" s="32">
        <f t="shared" si="75"/>
        <v>77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39" t="s">
        <v>82</v>
      </c>
      <c r="F158" s="40">
        <v>200</v>
      </c>
      <c r="G158" s="40">
        <v>5</v>
      </c>
      <c r="H158" s="40">
        <v>5.9</v>
      </c>
      <c r="I158" s="40">
        <v>24</v>
      </c>
      <c r="J158" s="40">
        <v>168.9</v>
      </c>
      <c r="K158" s="50" t="s">
        <v>52</v>
      </c>
      <c r="L158" s="40">
        <v>26</v>
      </c>
    </row>
    <row r="159" spans="1:12" ht="15" x14ac:dyDescent="0.25">
      <c r="A159" s="23"/>
      <c r="B159" s="15"/>
      <c r="C159" s="11"/>
      <c r="D159" s="6"/>
      <c r="E159" s="54"/>
      <c r="F159" s="42"/>
      <c r="G159" s="42"/>
      <c r="H159" s="42"/>
      <c r="I159" s="42"/>
      <c r="J159" s="42"/>
      <c r="K159" s="51"/>
      <c r="L159" s="42"/>
    </row>
    <row r="160" spans="1:12" ht="15" x14ac:dyDescent="0.25">
      <c r="A160" s="23"/>
      <c r="B160" s="15"/>
      <c r="C160" s="11"/>
      <c r="D160" s="7" t="s">
        <v>22</v>
      </c>
      <c r="E160" s="41" t="s">
        <v>51</v>
      </c>
      <c r="F160" s="42">
        <v>200</v>
      </c>
      <c r="G160" s="42">
        <v>3.9</v>
      </c>
      <c r="H160" s="42">
        <v>2.9</v>
      </c>
      <c r="I160" s="42">
        <v>11.2</v>
      </c>
      <c r="J160" s="42">
        <v>86</v>
      </c>
      <c r="K160" s="51" t="s">
        <v>52</v>
      </c>
      <c r="L160" s="42">
        <v>10.5</v>
      </c>
    </row>
    <row r="161" spans="1:12" ht="25.5" x14ac:dyDescent="0.25">
      <c r="A161" s="23"/>
      <c r="B161" s="15"/>
      <c r="C161" s="11"/>
      <c r="D161" s="7" t="s">
        <v>23</v>
      </c>
      <c r="E161" s="41" t="s">
        <v>83</v>
      </c>
      <c r="F161" s="42">
        <v>95</v>
      </c>
      <c r="G161" s="42">
        <v>8.6</v>
      </c>
      <c r="H161" s="42">
        <v>12.4</v>
      </c>
      <c r="I161" s="42">
        <v>29.8</v>
      </c>
      <c r="J161" s="42">
        <v>264.8</v>
      </c>
      <c r="K161" s="51" t="s">
        <v>63</v>
      </c>
      <c r="L161" s="42">
        <v>26.01</v>
      </c>
    </row>
    <row r="162" spans="1:12" ht="15" x14ac:dyDescent="0.25">
      <c r="A162" s="23"/>
      <c r="B162" s="15"/>
      <c r="C162" s="11"/>
      <c r="D162" s="7" t="s">
        <v>24</v>
      </c>
      <c r="E162" s="41" t="s">
        <v>61</v>
      </c>
      <c r="F162" s="42">
        <v>100</v>
      </c>
      <c r="G162" s="42">
        <v>0.4</v>
      </c>
      <c r="H162" s="42">
        <v>0.4</v>
      </c>
      <c r="I162" s="42">
        <v>9.8000000000000007</v>
      </c>
      <c r="J162" s="42">
        <v>44.4</v>
      </c>
      <c r="K162" s="51" t="s">
        <v>53</v>
      </c>
      <c r="L162" s="42">
        <v>14.49</v>
      </c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595</v>
      </c>
      <c r="G165" s="19">
        <f t="shared" ref="G165:J165" si="76">SUM(G158:G164)</f>
        <v>17.899999999999999</v>
      </c>
      <c r="H165" s="19">
        <f t="shared" si="76"/>
        <v>21.6</v>
      </c>
      <c r="I165" s="19">
        <f t="shared" si="76"/>
        <v>74.8</v>
      </c>
      <c r="J165" s="19">
        <f t="shared" si="76"/>
        <v>564.1</v>
      </c>
      <c r="K165" s="25"/>
      <c r="L165" s="19">
        <f t="shared" ref="L165" si="77">SUM(L158:L164)</f>
        <v>77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3</v>
      </c>
      <c r="C176" s="60" t="s">
        <v>4</v>
      </c>
      <c r="D176" s="61"/>
      <c r="E176" s="31"/>
      <c r="F176" s="32">
        <f>F165+F175</f>
        <v>595</v>
      </c>
      <c r="G176" s="32">
        <f t="shared" ref="G176" si="80">G165+G175</f>
        <v>17.899999999999999</v>
      </c>
      <c r="H176" s="32">
        <f t="shared" ref="H176" si="81">H165+H175</f>
        <v>21.6</v>
      </c>
      <c r="I176" s="32">
        <f t="shared" ref="I176" si="82">I165+I175</f>
        <v>74.8</v>
      </c>
      <c r="J176" s="32">
        <f t="shared" ref="J176:L176" si="83">J165+J175</f>
        <v>564.1</v>
      </c>
      <c r="K176" s="32"/>
      <c r="L176" s="32">
        <f t="shared" si="83"/>
        <v>77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39" t="s">
        <v>85</v>
      </c>
      <c r="F177" s="40">
        <v>100</v>
      </c>
      <c r="G177" s="40">
        <v>13.9</v>
      </c>
      <c r="H177" s="40">
        <v>7.4</v>
      </c>
      <c r="I177" s="40">
        <v>6.3</v>
      </c>
      <c r="J177" s="40">
        <v>147.30000000000001</v>
      </c>
      <c r="K177" s="50" t="s">
        <v>87</v>
      </c>
      <c r="L177" s="40">
        <v>47.34</v>
      </c>
    </row>
    <row r="178" spans="1:12" ht="15" x14ac:dyDescent="0.25">
      <c r="A178" s="23"/>
      <c r="B178" s="15"/>
      <c r="C178" s="11"/>
      <c r="D178" s="6" t="s">
        <v>29</v>
      </c>
      <c r="E178" s="41" t="s">
        <v>84</v>
      </c>
      <c r="F178" s="42">
        <v>150</v>
      </c>
      <c r="G178" s="42">
        <v>3.6</v>
      </c>
      <c r="H178" s="42">
        <v>4.8</v>
      </c>
      <c r="I178" s="42">
        <v>36.4</v>
      </c>
      <c r="J178" s="42">
        <v>203.5</v>
      </c>
      <c r="K178" s="43" t="s">
        <v>86</v>
      </c>
      <c r="L178" s="42">
        <v>16</v>
      </c>
    </row>
    <row r="179" spans="1:12" ht="15" x14ac:dyDescent="0.25">
      <c r="A179" s="23"/>
      <c r="B179" s="15"/>
      <c r="C179" s="11"/>
      <c r="D179" s="7" t="s">
        <v>22</v>
      </c>
      <c r="E179" s="41" t="s">
        <v>58</v>
      </c>
      <c r="F179" s="42">
        <v>200</v>
      </c>
      <c r="G179" s="42">
        <v>4.7</v>
      </c>
      <c r="H179" s="42">
        <v>3.5</v>
      </c>
      <c r="I179" s="42">
        <v>12.5</v>
      </c>
      <c r="J179" s="42">
        <v>100.4</v>
      </c>
      <c r="K179" s="51" t="s">
        <v>59</v>
      </c>
      <c r="L179" s="42">
        <v>10.5</v>
      </c>
    </row>
    <row r="180" spans="1:12" ht="15" x14ac:dyDescent="0.25">
      <c r="A180" s="23"/>
      <c r="B180" s="15"/>
      <c r="C180" s="11"/>
      <c r="D180" s="7" t="s">
        <v>23</v>
      </c>
      <c r="E180" s="41" t="s">
        <v>44</v>
      </c>
      <c r="F180" s="42">
        <v>60</v>
      </c>
      <c r="G180" s="42">
        <v>4.5999999999999996</v>
      </c>
      <c r="H180" s="42">
        <v>0.5</v>
      </c>
      <c r="I180" s="42">
        <v>29.5</v>
      </c>
      <c r="J180" s="42">
        <v>140.6</v>
      </c>
      <c r="K180" s="51" t="s">
        <v>45</v>
      </c>
      <c r="L180" s="42">
        <v>3.16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51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4">SUM(G177:G183)</f>
        <v>26.799999999999997</v>
      </c>
      <c r="H184" s="19">
        <f t="shared" si="84"/>
        <v>16.2</v>
      </c>
      <c r="I184" s="19">
        <f t="shared" si="84"/>
        <v>84.699999999999989</v>
      </c>
      <c r="J184" s="19">
        <f t="shared" si="84"/>
        <v>591.80000000000007</v>
      </c>
      <c r="K184" s="25"/>
      <c r="L184" s="19">
        <f t="shared" ref="L184" si="85">SUM(L177:L183)</f>
        <v>77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5.75" thickBot="1" x14ac:dyDescent="0.25">
      <c r="A195" s="29">
        <f>A177</f>
        <v>2</v>
      </c>
      <c r="B195" s="30">
        <f>B177</f>
        <v>4</v>
      </c>
      <c r="C195" s="60" t="s">
        <v>4</v>
      </c>
      <c r="D195" s="61"/>
      <c r="E195" s="31"/>
      <c r="F195" s="32">
        <f>F184+F194</f>
        <v>510</v>
      </c>
      <c r="G195" s="32">
        <f t="shared" ref="G195" si="88">G184+G194</f>
        <v>26.799999999999997</v>
      </c>
      <c r="H195" s="32">
        <f t="shared" ref="H195" si="89">H184+H194</f>
        <v>16.2</v>
      </c>
      <c r="I195" s="32">
        <f t="shared" ref="I195" si="90">I184+I194</f>
        <v>84.699999999999989</v>
      </c>
      <c r="J195" s="32">
        <f t="shared" ref="J195:L195" si="91">J184+J194</f>
        <v>591.80000000000007</v>
      </c>
      <c r="K195" s="32"/>
      <c r="L195" s="32">
        <f t="shared" si="91"/>
        <v>77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39" t="s">
        <v>102</v>
      </c>
      <c r="F196" s="40">
        <v>180</v>
      </c>
      <c r="G196" s="40">
        <v>22.3</v>
      </c>
      <c r="H196" s="40">
        <v>5.6</v>
      </c>
      <c r="I196" s="40">
        <v>15.8</v>
      </c>
      <c r="J196" s="40">
        <v>203</v>
      </c>
      <c r="K196" s="50" t="s">
        <v>103</v>
      </c>
      <c r="L196" s="40">
        <v>46.9</v>
      </c>
    </row>
    <row r="197" spans="1:12" ht="15" x14ac:dyDescent="0.25">
      <c r="A197" s="23"/>
      <c r="B197" s="15"/>
      <c r="C197" s="11"/>
      <c r="D197" s="6"/>
      <c r="E197" s="54"/>
      <c r="F197" s="42"/>
      <c r="G197" s="42"/>
      <c r="H197" s="42"/>
      <c r="I197" s="42"/>
      <c r="J197" s="42"/>
      <c r="K197" s="51"/>
      <c r="L197" s="42"/>
    </row>
    <row r="198" spans="1:12" ht="15" x14ac:dyDescent="0.25">
      <c r="A198" s="23"/>
      <c r="B198" s="15"/>
      <c r="C198" s="11"/>
      <c r="D198" s="7" t="s">
        <v>22</v>
      </c>
      <c r="E198" s="41" t="s">
        <v>51</v>
      </c>
      <c r="F198" s="42">
        <v>200</v>
      </c>
      <c r="G198" s="42">
        <v>3.9</v>
      </c>
      <c r="H198" s="42">
        <v>2.9</v>
      </c>
      <c r="I198" s="42">
        <v>11.2</v>
      </c>
      <c r="J198" s="42">
        <v>86</v>
      </c>
      <c r="K198" s="51" t="s">
        <v>52</v>
      </c>
      <c r="L198" s="42">
        <v>10.5</v>
      </c>
    </row>
    <row r="199" spans="1:12" ht="15" x14ac:dyDescent="0.25">
      <c r="A199" s="23"/>
      <c r="B199" s="15"/>
      <c r="C199" s="11"/>
      <c r="D199" s="7" t="s">
        <v>23</v>
      </c>
      <c r="E199" s="41" t="s">
        <v>60</v>
      </c>
      <c r="F199" s="42">
        <v>70</v>
      </c>
      <c r="G199" s="42">
        <v>5</v>
      </c>
      <c r="H199" s="42">
        <v>0.7</v>
      </c>
      <c r="I199" s="42">
        <v>29.7</v>
      </c>
      <c r="J199" s="42">
        <v>145</v>
      </c>
      <c r="K199" s="51" t="s">
        <v>45</v>
      </c>
      <c r="L199" s="42">
        <v>5.0999999999999996</v>
      </c>
    </row>
    <row r="200" spans="1:12" ht="15" x14ac:dyDescent="0.25">
      <c r="A200" s="23"/>
      <c r="B200" s="15"/>
      <c r="C200" s="11"/>
      <c r="D200" s="7" t="s">
        <v>24</v>
      </c>
      <c r="E200" s="41"/>
      <c r="F200" s="42"/>
      <c r="G200" s="42"/>
      <c r="H200" s="42"/>
      <c r="I200" s="42"/>
      <c r="J200" s="42"/>
      <c r="K200" s="51"/>
      <c r="L200" s="42"/>
    </row>
    <row r="201" spans="1:12" ht="15" x14ac:dyDescent="0.25">
      <c r="A201" s="23"/>
      <c r="B201" s="15"/>
      <c r="C201" s="11"/>
      <c r="D201" s="6" t="s">
        <v>26</v>
      </c>
      <c r="E201" s="54" t="s">
        <v>104</v>
      </c>
      <c r="F201" s="42">
        <v>60</v>
      </c>
      <c r="G201" s="42">
        <v>1.5</v>
      </c>
      <c r="H201" s="42">
        <v>6.1</v>
      </c>
      <c r="I201" s="42">
        <v>6.2</v>
      </c>
      <c r="J201" s="42">
        <v>85.8</v>
      </c>
      <c r="K201" s="51" t="s">
        <v>66</v>
      </c>
      <c r="L201" s="42">
        <v>5.5</v>
      </c>
    </row>
    <row r="202" spans="1:12" ht="15" x14ac:dyDescent="0.2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510</v>
      </c>
      <c r="G203" s="19">
        <f t="shared" ref="G203:J203" si="92">SUM(G196:G202)</f>
        <v>32.700000000000003</v>
      </c>
      <c r="H203" s="19">
        <f t="shared" si="92"/>
        <v>15.299999999999999</v>
      </c>
      <c r="I203" s="19">
        <f t="shared" si="92"/>
        <v>62.900000000000006</v>
      </c>
      <c r="J203" s="19">
        <f t="shared" si="92"/>
        <v>519.79999999999995</v>
      </c>
      <c r="K203" s="25"/>
      <c r="L203" s="19">
        <f t="shared" ref="L203" si="93">SUM(L196:L202)</f>
        <v>68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1"/>
      <c r="F204" s="42"/>
      <c r="G204" s="42"/>
      <c r="H204" s="42"/>
      <c r="I204" s="42"/>
      <c r="J204" s="42"/>
      <c r="K204" s="43"/>
      <c r="L204" s="42"/>
    </row>
    <row r="205" spans="1:12" ht="15" x14ac:dyDescent="0.25">
      <c r="A205" s="23"/>
      <c r="B205" s="15"/>
      <c r="C205" s="11"/>
      <c r="D205" s="7" t="s">
        <v>27</v>
      </c>
      <c r="E205" s="41"/>
      <c r="F205" s="42"/>
      <c r="G205" s="42"/>
      <c r="H205" s="42"/>
      <c r="I205" s="42"/>
      <c r="J205" s="42"/>
      <c r="K205" s="43"/>
      <c r="L205" s="42"/>
    </row>
    <row r="206" spans="1:12" ht="15" x14ac:dyDescent="0.25">
      <c r="A206" s="23"/>
      <c r="B206" s="15"/>
      <c r="C206" s="11"/>
      <c r="D206" s="7" t="s">
        <v>28</v>
      </c>
      <c r="E206" s="41"/>
      <c r="F206" s="42"/>
      <c r="G206" s="42"/>
      <c r="H206" s="42"/>
      <c r="I206" s="42"/>
      <c r="J206" s="42"/>
      <c r="K206" s="43"/>
      <c r="L206" s="42"/>
    </row>
    <row r="207" spans="1:12" ht="15" x14ac:dyDescent="0.25">
      <c r="A207" s="23"/>
      <c r="B207" s="15"/>
      <c r="C207" s="11"/>
      <c r="D207" s="7" t="s">
        <v>29</v>
      </c>
      <c r="E207" s="41"/>
      <c r="F207" s="42"/>
      <c r="G207" s="42"/>
      <c r="H207" s="42"/>
      <c r="I207" s="42"/>
      <c r="J207" s="42"/>
      <c r="K207" s="43"/>
      <c r="L207" s="42"/>
    </row>
    <row r="208" spans="1:12" ht="15" x14ac:dyDescent="0.25">
      <c r="A208" s="23"/>
      <c r="B208" s="15"/>
      <c r="C208" s="11"/>
      <c r="D208" s="7" t="s">
        <v>30</v>
      </c>
      <c r="E208" s="41"/>
      <c r="F208" s="42"/>
      <c r="G208" s="42"/>
      <c r="H208" s="42"/>
      <c r="I208" s="42"/>
      <c r="J208" s="42"/>
      <c r="K208" s="43"/>
      <c r="L208" s="42"/>
    </row>
    <row r="209" spans="1:12" ht="15" x14ac:dyDescent="0.25">
      <c r="A209" s="23"/>
      <c r="B209" s="15"/>
      <c r="C209" s="11"/>
      <c r="D209" s="7" t="s">
        <v>31</v>
      </c>
      <c r="E209" s="41"/>
      <c r="F209" s="42"/>
      <c r="G209" s="42"/>
      <c r="H209" s="42"/>
      <c r="I209" s="42"/>
      <c r="J209" s="42"/>
      <c r="K209" s="43"/>
      <c r="L209" s="42"/>
    </row>
    <row r="210" spans="1:12" ht="15" x14ac:dyDescent="0.25">
      <c r="A210" s="23"/>
      <c r="B210" s="15"/>
      <c r="C210" s="11"/>
      <c r="D210" s="7" t="s">
        <v>32</v>
      </c>
      <c r="E210" s="41"/>
      <c r="F210" s="42"/>
      <c r="G210" s="42"/>
      <c r="H210" s="42"/>
      <c r="I210" s="42"/>
      <c r="J210" s="42"/>
      <c r="K210" s="43"/>
      <c r="L210" s="42"/>
    </row>
    <row r="211" spans="1:12" ht="15" x14ac:dyDescent="0.25">
      <c r="A211" s="23"/>
      <c r="B211" s="15"/>
      <c r="C211" s="11"/>
      <c r="D211" s="6"/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94">SUM(G204:G212)</f>
        <v>0</v>
      </c>
      <c r="H213" s="19">
        <f t="shared" si="94"/>
        <v>0</v>
      </c>
      <c r="I213" s="19">
        <f t="shared" si="94"/>
        <v>0</v>
      </c>
      <c r="J213" s="19">
        <f t="shared" si="94"/>
        <v>0</v>
      </c>
      <c r="K213" s="25"/>
      <c r="L213" s="19">
        <f t="shared" ref="L213" si="95">SUM(L204:L212)</f>
        <v>0</v>
      </c>
    </row>
    <row r="214" spans="1:12" ht="15.75" thickBot="1" x14ac:dyDescent="0.25">
      <c r="A214" s="29">
        <f>A196</f>
        <v>2</v>
      </c>
      <c r="B214" s="30">
        <f>B196</f>
        <v>5</v>
      </c>
      <c r="C214" s="60" t="s">
        <v>4</v>
      </c>
      <c r="D214" s="61"/>
      <c r="E214" s="31"/>
      <c r="F214" s="32">
        <f>F203+F213</f>
        <v>510</v>
      </c>
      <c r="G214" s="32">
        <f t="shared" ref="G214:J214" si="96">G203+G213</f>
        <v>32.700000000000003</v>
      </c>
      <c r="H214" s="32">
        <f t="shared" si="96"/>
        <v>15.299999999999999</v>
      </c>
      <c r="I214" s="32">
        <f t="shared" si="96"/>
        <v>62.900000000000006</v>
      </c>
      <c r="J214" s="32">
        <f t="shared" si="96"/>
        <v>519.79999999999995</v>
      </c>
      <c r="K214" s="32"/>
      <c r="L214" s="32">
        <f t="shared" ref="L214" si="97">L203+L213</f>
        <v>68</v>
      </c>
    </row>
    <row r="215" spans="1:12" ht="25.5" x14ac:dyDescent="0.25">
      <c r="A215" s="20">
        <v>2</v>
      </c>
      <c r="B215" s="21">
        <v>6</v>
      </c>
      <c r="C215" s="22" t="s">
        <v>20</v>
      </c>
      <c r="D215" s="5" t="s">
        <v>21</v>
      </c>
      <c r="E215" s="39" t="s">
        <v>88</v>
      </c>
      <c r="F215" s="40">
        <v>160</v>
      </c>
      <c r="G215" s="40">
        <v>29.8</v>
      </c>
      <c r="H215" s="40">
        <v>10.7</v>
      </c>
      <c r="I215" s="40">
        <v>28.8</v>
      </c>
      <c r="J215" s="40">
        <v>330.3</v>
      </c>
      <c r="K215" s="50" t="s">
        <v>89</v>
      </c>
      <c r="L215" s="40">
        <v>45</v>
      </c>
    </row>
    <row r="216" spans="1:12" ht="15" x14ac:dyDescent="0.25">
      <c r="A216" s="23"/>
      <c r="B216" s="15"/>
      <c r="C216" s="11"/>
      <c r="D216" s="6"/>
      <c r="E216" s="41"/>
      <c r="F216" s="42"/>
      <c r="G216" s="42"/>
      <c r="H216" s="42"/>
      <c r="I216" s="42"/>
      <c r="J216" s="42"/>
      <c r="K216" s="51"/>
      <c r="L216" s="42"/>
    </row>
    <row r="217" spans="1:12" ht="15" x14ac:dyDescent="0.25">
      <c r="A217" s="23"/>
      <c r="B217" s="15"/>
      <c r="C217" s="11"/>
      <c r="D217" s="7" t="s">
        <v>22</v>
      </c>
      <c r="E217" s="41" t="s">
        <v>51</v>
      </c>
      <c r="F217" s="42">
        <v>200</v>
      </c>
      <c r="G217" s="42">
        <v>3.9</v>
      </c>
      <c r="H217" s="42">
        <v>2.9</v>
      </c>
      <c r="I217" s="42">
        <v>11.2</v>
      </c>
      <c r="J217" s="42">
        <v>86</v>
      </c>
      <c r="K217" s="51" t="s">
        <v>52</v>
      </c>
      <c r="L217" s="42">
        <v>10.5</v>
      </c>
    </row>
    <row r="218" spans="1:12" ht="25.5" x14ac:dyDescent="0.25">
      <c r="A218" s="23"/>
      <c r="B218" s="15"/>
      <c r="C218" s="11"/>
      <c r="D218" s="7" t="s">
        <v>23</v>
      </c>
      <c r="E218" s="41" t="s">
        <v>90</v>
      </c>
      <c r="F218" s="42">
        <v>65</v>
      </c>
      <c r="G218" s="42">
        <v>6.6</v>
      </c>
      <c r="H218" s="42">
        <v>12</v>
      </c>
      <c r="I218" s="42">
        <v>19.8</v>
      </c>
      <c r="J218" s="42">
        <v>213.6</v>
      </c>
      <c r="K218" s="51" t="s">
        <v>91</v>
      </c>
      <c r="L218" s="42">
        <v>20.5</v>
      </c>
    </row>
    <row r="219" spans="1:12" ht="15" x14ac:dyDescent="0.25">
      <c r="A219" s="23"/>
      <c r="B219" s="15"/>
      <c r="C219" s="11"/>
      <c r="D219" s="7" t="s">
        <v>24</v>
      </c>
      <c r="E219" s="41" t="s">
        <v>69</v>
      </c>
      <c r="F219" s="42">
        <v>100</v>
      </c>
      <c r="G219" s="42">
        <v>0.4</v>
      </c>
      <c r="H219" s="42">
        <v>0.4</v>
      </c>
      <c r="I219" s="42">
        <v>9.8000000000000007</v>
      </c>
      <c r="J219" s="42">
        <v>44.4</v>
      </c>
      <c r="K219" s="43" t="s">
        <v>45</v>
      </c>
      <c r="L219" s="42">
        <v>15</v>
      </c>
    </row>
    <row r="220" spans="1:12" ht="15" x14ac:dyDescent="0.25">
      <c r="A220" s="23"/>
      <c r="B220" s="15"/>
      <c r="C220" s="11"/>
      <c r="D220" s="6"/>
      <c r="E220" s="41"/>
      <c r="F220" s="42"/>
      <c r="G220" s="42"/>
      <c r="H220" s="42"/>
      <c r="I220" s="42"/>
      <c r="J220" s="42"/>
      <c r="K220" s="43"/>
      <c r="L220" s="42"/>
    </row>
    <row r="221" spans="1:12" ht="15" x14ac:dyDescent="0.25">
      <c r="A221" s="23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525</v>
      </c>
      <c r="G222" s="19">
        <f t="shared" ref="G222:J222" si="98">SUM(G215:G221)</f>
        <v>40.700000000000003</v>
      </c>
      <c r="H222" s="19">
        <f t="shared" si="98"/>
        <v>26</v>
      </c>
      <c r="I222" s="19">
        <f t="shared" si="98"/>
        <v>69.599999999999994</v>
      </c>
      <c r="J222" s="19">
        <f t="shared" si="98"/>
        <v>674.3</v>
      </c>
      <c r="K222" s="25"/>
      <c r="L222" s="19">
        <f t="shared" ref="L222" si="99">SUM(L215:L221)</f>
        <v>91</v>
      </c>
    </row>
    <row r="223" spans="1:12" ht="15" x14ac:dyDescent="0.25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41"/>
      <c r="F223" s="42"/>
      <c r="G223" s="42"/>
      <c r="H223" s="42"/>
      <c r="I223" s="42"/>
      <c r="J223" s="42"/>
      <c r="K223" s="43"/>
      <c r="L223" s="42"/>
    </row>
    <row r="224" spans="1:12" ht="15" x14ac:dyDescent="0.25">
      <c r="A224" s="23"/>
      <c r="B224" s="15"/>
      <c r="C224" s="11"/>
      <c r="D224" s="7" t="s">
        <v>27</v>
      </c>
      <c r="E224" s="41"/>
      <c r="F224" s="42"/>
      <c r="G224" s="42"/>
      <c r="H224" s="42"/>
      <c r="I224" s="42"/>
      <c r="J224" s="42"/>
      <c r="K224" s="43"/>
      <c r="L224" s="42"/>
    </row>
    <row r="225" spans="1:12" ht="15" x14ac:dyDescent="0.25">
      <c r="A225" s="23"/>
      <c r="B225" s="15"/>
      <c r="C225" s="11"/>
      <c r="D225" s="7" t="s">
        <v>28</v>
      </c>
      <c r="E225" s="41"/>
      <c r="F225" s="42"/>
      <c r="G225" s="42"/>
      <c r="H225" s="42"/>
      <c r="I225" s="42"/>
      <c r="J225" s="42"/>
      <c r="K225" s="43"/>
      <c r="L225" s="42"/>
    </row>
    <row r="226" spans="1:12" ht="15" x14ac:dyDescent="0.25">
      <c r="A226" s="23"/>
      <c r="B226" s="15"/>
      <c r="C226" s="11"/>
      <c r="D226" s="7" t="s">
        <v>29</v>
      </c>
      <c r="E226" s="41"/>
      <c r="F226" s="42"/>
      <c r="G226" s="42"/>
      <c r="H226" s="42"/>
      <c r="I226" s="42"/>
      <c r="J226" s="42"/>
      <c r="K226" s="43"/>
      <c r="L226" s="42"/>
    </row>
    <row r="227" spans="1:12" ht="15" x14ac:dyDescent="0.25">
      <c r="A227" s="23"/>
      <c r="B227" s="15"/>
      <c r="C227" s="11"/>
      <c r="D227" s="7" t="s">
        <v>30</v>
      </c>
      <c r="E227" s="41"/>
      <c r="F227" s="42"/>
      <c r="G227" s="42"/>
      <c r="H227" s="42"/>
      <c r="I227" s="42"/>
      <c r="J227" s="42"/>
      <c r="K227" s="43"/>
      <c r="L227" s="42"/>
    </row>
    <row r="228" spans="1:12" ht="15" x14ac:dyDescent="0.25">
      <c r="A228" s="23"/>
      <c r="B228" s="15"/>
      <c r="C228" s="11"/>
      <c r="D228" s="7" t="s">
        <v>31</v>
      </c>
      <c r="E228" s="41"/>
      <c r="F228" s="42"/>
      <c r="G228" s="42"/>
      <c r="H228" s="42"/>
      <c r="I228" s="42"/>
      <c r="J228" s="42"/>
      <c r="K228" s="43"/>
      <c r="L228" s="42"/>
    </row>
    <row r="229" spans="1:12" ht="15" x14ac:dyDescent="0.25">
      <c r="A229" s="23"/>
      <c r="B229" s="15"/>
      <c r="C229" s="11"/>
      <c r="D229" s="7" t="s">
        <v>32</v>
      </c>
      <c r="E229" s="41"/>
      <c r="F229" s="42"/>
      <c r="G229" s="42"/>
      <c r="H229" s="42"/>
      <c r="I229" s="42"/>
      <c r="J229" s="42"/>
      <c r="K229" s="43"/>
      <c r="L229" s="42"/>
    </row>
    <row r="230" spans="1:12" ht="15" x14ac:dyDescent="0.25">
      <c r="A230" s="23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" x14ac:dyDescent="0.25">
      <c r="A231" s="23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100">SUM(G223:G231)</f>
        <v>0</v>
      </c>
      <c r="H232" s="19">
        <f t="shared" si="100"/>
        <v>0</v>
      </c>
      <c r="I232" s="19">
        <f t="shared" si="100"/>
        <v>0</v>
      </c>
      <c r="J232" s="19">
        <f t="shared" si="100"/>
        <v>0</v>
      </c>
      <c r="K232" s="25"/>
      <c r="L232" s="19">
        <f t="shared" ref="L232" si="101">SUM(L223:L231)</f>
        <v>0</v>
      </c>
    </row>
    <row r="233" spans="1:12" ht="15.75" thickBot="1" x14ac:dyDescent="0.25">
      <c r="A233" s="29">
        <f>A215</f>
        <v>2</v>
      </c>
      <c r="B233" s="30">
        <f>B215</f>
        <v>6</v>
      </c>
      <c r="C233" s="60" t="s">
        <v>4</v>
      </c>
      <c r="D233" s="61"/>
      <c r="E233" s="31"/>
      <c r="F233" s="32">
        <f>F222+F232</f>
        <v>525</v>
      </c>
      <c r="G233" s="32">
        <f t="shared" ref="G233:J233" si="102">G222+G232</f>
        <v>40.700000000000003</v>
      </c>
      <c r="H233" s="32">
        <f t="shared" si="102"/>
        <v>26</v>
      </c>
      <c r="I233" s="32">
        <f t="shared" si="102"/>
        <v>69.599999999999994</v>
      </c>
      <c r="J233" s="32">
        <f t="shared" si="102"/>
        <v>674.3</v>
      </c>
      <c r="K233" s="32"/>
      <c r="L233" s="32">
        <f t="shared" ref="L233" si="103">L222+L232</f>
        <v>91</v>
      </c>
    </row>
    <row r="234" spans="1:12" ht="13.9" customHeight="1" thickBot="1" x14ac:dyDescent="0.25">
      <c r="A234" s="27"/>
      <c r="B234" s="28"/>
      <c r="C234" s="65" t="s">
        <v>5</v>
      </c>
      <c r="D234" s="66"/>
      <c r="E234" s="67"/>
      <c r="F234" s="34">
        <f>(F24+F43+F62+F81+F100+F119+F138+F157+F176+F195+F214+F233)/(IF(F24=0,0,1)+IF(F43=0,0,1)+IF(F62=0,0,1)+IF(F81=0,0,1)+IF(F100=0,0,1)+IF(F119=0,0,1)+IF(F138=0,0,1)+IF(F157=0,0,1)+IF(F176=0,0,1)+IF(F195=0,0,1)+IF(F214=0,0,1)+IF(F233=0,0,1))</f>
        <v>559.58333333333337</v>
      </c>
      <c r="G234" s="34">
        <f>(G24+G43+G62+G81+G100+G119+G138+G157+G176+G195+G214+G233)/(IF(G24=0,0,1)+IF(G43=0,0,1)+IF(G62=0,0,1)+IF(G81=0,0,1)+IF(G100=0,0,1)+IF(G119=0,0,1)+IF(G138=0,0,1)+IF(G157=0,0,1)+IF(G176=0,0,1)+IF(G195=0,0,1)+IF(G214=0,0,1)+IF(G233=0,0,1))</f>
        <v>27.691666666666666</v>
      </c>
      <c r="H234" s="34">
        <f>(H24+H43+H62+H81+H100+H119+H138+H157+H176+H195+H214+H233)/(IF(H24=0,0,1)+IF(H43=0,0,1)+IF(H62=0,0,1)+IF(H81=0,0,1)+IF(H100=0,0,1)+IF(H119=0,0,1)+IF(H138=0,0,1)+IF(H157=0,0,1)+IF(H176=0,0,1)+IF(H195=0,0,1)+IF(H214=0,0,1)+IF(H233=0,0,1))</f>
        <v>18.866666666666664</v>
      </c>
      <c r="I234" s="34">
        <f>(I24+I43+I62+I81+I100+I119+I138+I157+I176+I195+I214+I233)/(IF(I24=0,0,1)+IF(I43=0,0,1)+IF(I62=0,0,1)+IF(I81=0,0,1)+IF(I100=0,0,1)+IF(I119=0,0,1)+IF(I138=0,0,1)+IF(I157=0,0,1)+IF(I176=0,0,1)+IF(I195=0,0,1)+IF(I214=0,0,1)+IF(I233=0,0,1))</f>
        <v>76.658333333333346</v>
      </c>
      <c r="J234" s="34">
        <f>(J24+J43+J62+J81+J100+J119+J138+J157+J176+J195+J214+J233)/(IF(J24=0,0,1)+IF(J43=0,0,1)+IF(J62=0,0,1)+IF(J81=0,0,1)+IF(J100=0,0,1)+IF(J119=0,0,1)+IF(J138=0,0,1)+IF(J157=0,0,1)+IF(J176=0,0,1)+IF(J195=0,0,1)+IF(J214=0,0,1)+IF(J233=0,0,1))</f>
        <v>586.99166666666667</v>
      </c>
      <c r="K234" s="34"/>
      <c r="L234" s="34">
        <f>(L24+L43+L62+L81+L100+L119+L138+L157+L176+L195+L214+L233)/(IF(L24=0,0,1)+IF(L43=0,0,1)+IF(L62=0,0,1)+IF(L81=0,0,1)+IF(L100=0,0,1)+IF(L119=0,0,1)+IF(L138=0,0,1)+IF(L157=0,0,1)+IF(L176=0,0,1)+IF(L195=0,0,1)+IF(L214=0,0,1)+IF(L233=0,0,1))</f>
        <v>76.25</v>
      </c>
    </row>
  </sheetData>
  <mergeCells count="16">
    <mergeCell ref="C234:E234"/>
    <mergeCell ref="C195:D195"/>
    <mergeCell ref="C119:D119"/>
    <mergeCell ref="C138:D138"/>
    <mergeCell ref="C157:D157"/>
    <mergeCell ref="C176:D176"/>
    <mergeCell ref="C214:D214"/>
    <mergeCell ref="C233:D233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2024-04-22T07:53:34Z</dcterms:modified>
</cp:coreProperties>
</file>